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595" activeTab="0"/>
  </bookViews>
  <sheets>
    <sheet name="прил 7" sheetId="1" r:id="rId1"/>
  </sheets>
  <externalReferences>
    <externalReference r:id="rId4"/>
  </externalReferences>
  <definedNames>
    <definedName name="_xlnm.Print_Titles" localSheetId="0">'прил 7'!$12:$14</definedName>
  </definedNames>
  <calcPr fullCalcOnLoad="1" refMode="R1C1"/>
</workbook>
</file>

<file path=xl/sharedStrings.xml><?xml version="1.0" encoding="utf-8"?>
<sst xmlns="http://schemas.openxmlformats.org/spreadsheetml/2006/main" count="200" uniqueCount="81">
  <si>
    <t>Наименование</t>
  </si>
  <si>
    <t>Целевая статья</t>
  </si>
  <si>
    <t>Глава</t>
  </si>
  <si>
    <t>глава</t>
  </si>
  <si>
    <t>Вид рас-ходов</t>
  </si>
  <si>
    <t>сумма тыс. руб.</t>
  </si>
  <si>
    <t>768</t>
  </si>
  <si>
    <t xml:space="preserve">к Решению муниципального Совета </t>
  </si>
  <si>
    <t>Администрация МО "Савинское"</t>
  </si>
  <si>
    <t>Иные закупки товаров, работ и услуг для обеспечения государственных (муниципальных) нужд</t>
  </si>
  <si>
    <t>240</t>
  </si>
  <si>
    <t>потребность</t>
  </si>
  <si>
    <t xml:space="preserve">Распределение бюджетных ассигнований на реализацию муниципальных программ </t>
  </si>
  <si>
    <t>01 0 00 00000</t>
  </si>
  <si>
    <t>200</t>
  </si>
  <si>
    <t>Закупка товаров, работ и услуг для обеспечения государственных (муниципальных) нужд</t>
  </si>
  <si>
    <t>02 0 00 00000</t>
  </si>
  <si>
    <t>02 0 00 90011</t>
  </si>
  <si>
    <t>02 0 00 90012</t>
  </si>
  <si>
    <t>Реализация мероприятий по энергосбережению и повышению энергетической эффективности МО "Савинское" (теплоэнергия)</t>
  </si>
  <si>
    <t>Реализация мероприятий по энергосбережению и повышению энергетической эффективности МО "Савинское" (электроснабжение)</t>
  </si>
  <si>
    <t>01 0 00 90011</t>
  </si>
  <si>
    <t>Мероприятия по капитальному ремонту, ремонту и  содержанию автомобильных дорог, расположенных на территории МО "Савинское"</t>
  </si>
  <si>
    <t>01 0 00 90012</t>
  </si>
  <si>
    <t>03 0 00 00000</t>
  </si>
  <si>
    <t>03 0 00 90010</t>
  </si>
  <si>
    <t>Закупка товаров, работ и услуг для обеспечения государственных(муниципальных) нужд</t>
  </si>
  <si>
    <t>Иные закупки товаров, работ и услуг для обеспечения государственных(муниципальных) нужд</t>
  </si>
  <si>
    <t>Муниципальная программа МО "Савинское" "Повышение эффективности использованимя и охраны земель на территории муниципального образования "Савинское" на 2017-2019 годы"</t>
  </si>
  <si>
    <t>04 0 00 90000</t>
  </si>
  <si>
    <t>04 0 00 90010</t>
  </si>
  <si>
    <t>Муниципальная программа МО "Савинское" "Развитие культуры муниципального образования "Савинское" на 2018-2020 годы"</t>
  </si>
  <si>
    <t>Расходы на выплату персоналу казенных учреждений</t>
  </si>
  <si>
    <t>Социальные выплаты гражданам, кроме публичных нормативных социальных выплат</t>
  </si>
  <si>
    <t>Иные бюджетные ассигнования</t>
  </si>
  <si>
    <t>Уплата налогов, сборов и иных платежей</t>
  </si>
  <si>
    <t>05 0 00 00000</t>
  </si>
  <si>
    <t>05 0 00 90011</t>
  </si>
  <si>
    <t>110</t>
  </si>
  <si>
    <t>320</t>
  </si>
  <si>
    <t>800</t>
  </si>
  <si>
    <t>850</t>
  </si>
  <si>
    <t>Реализация мероприятий по муниципальной программе МО "Савинское" "Повышение эффективности использования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</si>
  <si>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"Развитие культуры муниципального образования "Савинское" на 2018-2020 годы"</t>
  </si>
  <si>
    <t>Муниципальная программа  МО "Савинское" "Развитие дорожной сети муниципального образования "Савинское" на 2019-2021 годы"</t>
  </si>
  <si>
    <t>Муниципальная программа  МО "Савинское" "Повышение безопасности дорожного движения муниципального образования "Савинское" на 2019-2021 годы"</t>
  </si>
  <si>
    <t>Муниципальная программа МО "Савинское" "Энеогосбережение и повышение энергетической эффективности муниципального образования "Савинское" на 2019-2021 годы"</t>
  </si>
  <si>
    <t>01 0 00 S875Д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</si>
  <si>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</si>
  <si>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244</t>
  </si>
  <si>
    <t>Муниципальная программа МО "Савинское" "Формирование современной городской среды муниципального образования "Савинское" на 2018-2024 годы"</t>
  </si>
  <si>
    <t>Реализация мероприятий по муниципальной программе МО "Савинское" "Формирование современной городской среды муниципального образования "Савинское" на 2018-2024 годы"</t>
  </si>
  <si>
    <t>03 0 F2 55550</t>
  </si>
  <si>
    <t>Софинансирование мероприятий в рамкох муниципальной программы МО "Савинское" "Формирование современной городской среды муниципального образования "Савинское" на 2018-2024 годы"</t>
  </si>
  <si>
    <t>Исполнение судебных актов</t>
  </si>
  <si>
    <t>Предоставление субсидий бюджетным, автономным учреждениям и иным некомерческим организациями</t>
  </si>
  <si>
    <t>Субсидии бюджетным учреждениям на иные цели</t>
  </si>
  <si>
    <t>Частичное возмещение расходов по предоставлению мер социальной поддержки квалифицированных специалистовучреждений,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</si>
  <si>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05 0 00 90010</t>
  </si>
  <si>
    <t>66 1 00 90011</t>
  </si>
  <si>
    <t>05 0 00 78240</t>
  </si>
  <si>
    <t>830</t>
  </si>
  <si>
    <t>610</t>
  </si>
  <si>
    <t>612</t>
  </si>
  <si>
    <t>Приложение № 7</t>
  </si>
  <si>
    <t>МО "Савинское" на 2020 год по разделам, подразделам, целевым статьям</t>
  </si>
  <si>
    <t>500</t>
  </si>
  <si>
    <t>540</t>
  </si>
  <si>
    <t>Межбюджетные трансферты</t>
  </si>
  <si>
    <t>Иные межбюджетные трансферты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</si>
  <si>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50 тысяч человек в рамках муниципальной программы МО «Савинское» «Развитие культуры муниципального образования «Савинское» на 2018-2020 годы».</t>
  </si>
  <si>
    <t>05 0 00 L4670</t>
  </si>
  <si>
    <t>Реализация  муниципальной программы "Охрана окружающей среды и обеспечение экологической безопасности населения муниципального образования "Савинское" на 2019-2021 годы"</t>
  </si>
  <si>
    <t>Мероприятия в сфере обращения с отходами производства и потребления, в том числе с твердыми коммунальными отходами (приобретение контейнеров)</t>
  </si>
  <si>
    <t>Иные межбюджетные трансферты на исполнение полномочий по софинансированию мероприятий в сфере обращения с отходами производства и потребления, в том числе с твердыми коммунальными отходами (приобретение контейнеров)</t>
  </si>
  <si>
    <t>Иные межбюджетные трансферты на исполнение полномочий по софинансированию мероприятий в сфере обращения с отходами производства и потребления, в том числе с твердыми коммунальными отходами (содержание мест (площадок) накопления твердых коммунальных отходов)</t>
  </si>
  <si>
    <t>07 0 00 00000</t>
  </si>
  <si>
    <t>07 0 00 S6740</t>
  </si>
  <si>
    <t>07 0 00 S6650</t>
  </si>
  <si>
    <t>Мероприятия в сфере обращения с отходами производства и потребления, в том числе с твердыми коммунальными отходами (содержание мест (площадок) накопления твердых коммунальных отходов)</t>
  </si>
  <si>
    <t>МО"Савинское"от 30.01.2020 № 221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</si>
</sst>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_р_._-;\-* #,##0.00_р_._-;_-* &quot;-&quot;?_р_._-;_-@_-"/>
    <numFmt numFmtId="178" formatCode="#,##0.00000_ ;\-#,##0.00000\ 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#,##0.0000_ ;\-#,##0.0000\ "/>
    <numFmt numFmtId="183" formatCode="#,##0.000_ ;\-#,##0.000\ "/>
    <numFmt numFmtId="184" formatCode="0.00000"/>
    <numFmt numFmtId="185" formatCode="_-* #,##0.000_р_._-;\-* #,##0.000_р_._-;_-* &quot;-&quot;?_р_._-;_-@_-"/>
    <numFmt numFmtId="186" formatCode="_-* #,##0.0000_р_._-;\-* #,##0.0000_р_._-;_-* &quot;-&quot;?_р_._-;_-@_-"/>
    <numFmt numFmtId="187" formatCode="_-* #,##0.00000_р_._-;\-* #,##0.00000_р_._-;_-* &quot;-&quot;?_р_._-;_-@_-"/>
    <numFmt numFmtId="188" formatCode="_-* #,##0.000_р_._-;\-* #,##0.000_р_._-;_-* &quot;-&quot;???_р_._-;_-@_-"/>
    <numFmt numFmtId="189" formatCode="_-* #,##0.00000_р_._-;\-* #,##0.00000_р_._-;_-* &quot;-&quot;?????_р_._-;_-@_-"/>
    <numFmt numFmtId="190" formatCode="0.0000"/>
    <numFmt numFmtId="191" formatCode="0.000"/>
    <numFmt numFmtId="192" formatCode="_-* #,##0.000000_р_._-;\-* #,##0.000000_р_._-;_-* &quot;-&quot;??_р_._-;_-@_-"/>
    <numFmt numFmtId="193" formatCode="#,##0.00_ ;\-#,##0.00\ "/>
    <numFmt numFmtId="194" formatCode="#,##0.0_ ;\-#,##0.0\ "/>
    <numFmt numFmtId="195" formatCode="#,##0_ ;\-#,##0\ 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wrapText="1"/>
    </xf>
    <xf numFmtId="0" fontId="7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justify"/>
    </xf>
    <xf numFmtId="171" fontId="4" fillId="0" borderId="10" xfId="60" applyFont="1" applyFill="1" applyBorder="1" applyAlignment="1">
      <alignment horizontal="center" vertical="center"/>
    </xf>
    <xf numFmtId="171" fontId="4" fillId="0" borderId="0" xfId="60" applyFont="1" applyFill="1" applyAlignment="1">
      <alignment horizontal="center" vertical="center"/>
    </xf>
    <xf numFmtId="0" fontId="4" fillId="0" borderId="10" xfId="60" applyNumberFormat="1" applyFont="1" applyFill="1" applyBorder="1" applyAlignment="1">
      <alignment horizontal="center" vertical="center"/>
    </xf>
    <xf numFmtId="171" fontId="3" fillId="0" borderId="0" xfId="60" applyFont="1" applyFill="1" applyAlignment="1">
      <alignment horizontal="center" vertical="center" wrapText="1"/>
    </xf>
    <xf numFmtId="171" fontId="3" fillId="0" borderId="10" xfId="60" applyFont="1" applyFill="1" applyBorder="1" applyAlignment="1">
      <alignment horizontal="center" vertical="center"/>
    </xf>
    <xf numFmtId="171" fontId="3" fillId="33" borderId="10" xfId="6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left" vertical="center" indent="4"/>
    </xf>
    <xf numFmtId="2" fontId="4" fillId="35" borderId="10" xfId="0" applyNumberFormat="1" applyFont="1" applyFill="1" applyBorder="1" applyAlignment="1">
      <alignment horizontal="left" vertical="center" indent="4"/>
    </xf>
    <xf numFmtId="49" fontId="3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35" borderId="10" xfId="0" applyNumberFormat="1" applyFont="1" applyFill="1" applyBorder="1" applyAlignment="1">
      <alignment horizontal="center" vertical="center"/>
    </xf>
    <xf numFmtId="171" fontId="3" fillId="0" borderId="10" xfId="6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6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6;&#1080;&#1092;&#1088;&#1086;&#1074;&#1082;&#1072;%20&#1082;%20&#1089;&#1084;&#1077;&#1090;&#1077;%20&#1088;-&#1076;&#1086;&#1074;%20&#1055;&#1056;&#1054;&#1045;&#1050;&#1058;%20&#1085;&#1072;%202019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2"/>
      <sheetName val="0104"/>
      <sheetName val="0106"/>
      <sheetName val="0111"/>
      <sheetName val="0113 (225)"/>
      <sheetName val="0113 (226)"/>
      <sheetName val="0203"/>
      <sheetName val="0309"/>
      <sheetName val="0310"/>
      <sheetName val="0409"/>
      <sheetName val="0412"/>
      <sheetName val="0501"/>
      <sheetName val="0502"/>
      <sheetName val="0503"/>
      <sheetName val="0801 "/>
      <sheetName val="1001"/>
      <sheetName val="1006"/>
      <sheetName val="1102"/>
      <sheetName val="Лист1"/>
    </sheetNames>
    <sheetDataSet>
      <sheetData sheetId="14">
        <row r="70">
          <cell r="D70">
            <v>98890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90" zoomScaleNormal="90" zoomScalePageLayoutView="0" workbookViewId="0" topLeftCell="A77">
      <selection activeCell="A81" sqref="A81"/>
    </sheetView>
  </sheetViews>
  <sheetFormatPr defaultColWidth="9.00390625" defaultRowHeight="12.75"/>
  <cols>
    <col min="1" max="1" width="59.625" style="18" customWidth="1"/>
    <col min="2" max="2" width="5.125" style="18" hidden="1" customWidth="1"/>
    <col min="3" max="3" width="6.00390625" style="18" hidden="1" customWidth="1"/>
    <col min="4" max="4" width="14.75390625" style="47" customWidth="1"/>
    <col min="5" max="5" width="6.875" style="51" customWidth="1"/>
    <col min="6" max="6" width="14.875" style="37" customWidth="1"/>
    <col min="7" max="7" width="8.625" style="18" hidden="1" customWidth="1"/>
    <col min="8" max="8" width="3.00390625" style="18" hidden="1" customWidth="1"/>
    <col min="9" max="16384" width="9.125" style="18" customWidth="1"/>
  </cols>
  <sheetData>
    <row r="1" spans="4:7" ht="12.75" customHeight="1">
      <c r="D1" s="54" t="s">
        <v>64</v>
      </c>
      <c r="E1" s="54"/>
      <c r="F1" s="54"/>
      <c r="G1" s="54"/>
    </row>
    <row r="2" spans="4:7" ht="12.75" customHeight="1">
      <c r="D2" s="54" t="s">
        <v>7</v>
      </c>
      <c r="E2" s="54"/>
      <c r="F2" s="54"/>
      <c r="G2" s="54"/>
    </row>
    <row r="3" spans="4:7" ht="12" customHeight="1" hidden="1">
      <c r="D3" s="56"/>
      <c r="E3" s="56"/>
      <c r="F3" s="56"/>
      <c r="G3" s="56"/>
    </row>
    <row r="4" spans="4:7" ht="12.75" customHeight="1">
      <c r="D4" s="54" t="s">
        <v>80</v>
      </c>
      <c r="E4" s="54"/>
      <c r="F4" s="54"/>
      <c r="G4" s="54"/>
    </row>
    <row r="5" spans="4:5" ht="12">
      <c r="D5" s="46"/>
      <c r="E5" s="46"/>
    </row>
    <row r="6" spans="1:6" ht="30.75" customHeight="1">
      <c r="A6" s="55" t="s">
        <v>12</v>
      </c>
      <c r="B6" s="55"/>
      <c r="C6" s="55"/>
      <c r="D6" s="55"/>
      <c r="E6" s="55"/>
      <c r="F6" s="39"/>
    </row>
    <row r="7" spans="1:6" ht="15.75" customHeight="1">
      <c r="A7" s="55" t="s">
        <v>65</v>
      </c>
      <c r="B7" s="55"/>
      <c r="C7" s="55"/>
      <c r="D7" s="55"/>
      <c r="E7" s="55"/>
      <c r="F7" s="39"/>
    </row>
    <row r="8" spans="1:6" ht="6" customHeight="1">
      <c r="A8" s="61"/>
      <c r="B8" s="61"/>
      <c r="C8" s="61"/>
      <c r="D8" s="61"/>
      <c r="E8" s="61"/>
      <c r="F8" s="61"/>
    </row>
    <row r="9" spans="1:6" ht="6.75" customHeight="1">
      <c r="A9" s="61"/>
      <c r="B9" s="61"/>
      <c r="C9" s="61"/>
      <c r="D9" s="61"/>
      <c r="E9" s="61"/>
      <c r="F9" s="61"/>
    </row>
    <row r="10" spans="1:6" ht="6.75" customHeight="1">
      <c r="A10" s="61"/>
      <c r="B10" s="61"/>
      <c r="C10" s="61"/>
      <c r="D10" s="61"/>
      <c r="E10" s="61"/>
      <c r="F10" s="61"/>
    </row>
    <row r="11" spans="1:5" ht="6" customHeight="1">
      <c r="A11" s="1"/>
      <c r="B11" s="1"/>
      <c r="C11" s="1"/>
      <c r="E11" s="47"/>
    </row>
    <row r="12" spans="1:8" ht="12" customHeight="1">
      <c r="A12" s="59" t="s">
        <v>0</v>
      </c>
      <c r="B12" s="59" t="s">
        <v>3</v>
      </c>
      <c r="C12" s="59" t="s">
        <v>2</v>
      </c>
      <c r="D12" s="59" t="s">
        <v>1</v>
      </c>
      <c r="E12" s="59" t="s">
        <v>4</v>
      </c>
      <c r="F12" s="60" t="s">
        <v>5</v>
      </c>
      <c r="G12" s="57" t="s">
        <v>11</v>
      </c>
      <c r="H12" s="58"/>
    </row>
    <row r="13" spans="1:8" ht="39" customHeight="1">
      <c r="A13" s="59"/>
      <c r="B13" s="59"/>
      <c r="C13" s="59"/>
      <c r="D13" s="59"/>
      <c r="E13" s="59"/>
      <c r="F13" s="60"/>
      <c r="G13" s="57"/>
      <c r="H13" s="58"/>
    </row>
    <row r="14" spans="1:6" ht="12">
      <c r="A14" s="2">
        <v>1</v>
      </c>
      <c r="B14" s="2"/>
      <c r="C14" s="2"/>
      <c r="D14" s="48">
        <v>2</v>
      </c>
      <c r="E14" s="48">
        <v>3</v>
      </c>
      <c r="F14" s="38">
        <v>4</v>
      </c>
    </row>
    <row r="15" spans="1:6" ht="20.25" customHeight="1">
      <c r="A15" s="3" t="s">
        <v>8</v>
      </c>
      <c r="B15" s="24"/>
      <c r="C15" s="24"/>
      <c r="D15" s="49"/>
      <c r="E15" s="49"/>
      <c r="F15" s="40">
        <f>F16+F29+F36+F43+F47+F68</f>
        <v>16969.187879999998</v>
      </c>
    </row>
    <row r="16" spans="1:6" s="19" customFormat="1" ht="33.75" customHeight="1">
      <c r="A16" s="4" t="s">
        <v>22</v>
      </c>
      <c r="B16" s="25" t="s">
        <v>6</v>
      </c>
      <c r="C16" s="25" t="s">
        <v>6</v>
      </c>
      <c r="D16" s="44" t="s">
        <v>13</v>
      </c>
      <c r="E16" s="44"/>
      <c r="F16" s="41">
        <f>F17+F20+F23</f>
        <v>3897.86962</v>
      </c>
    </row>
    <row r="17" spans="1:6" s="19" customFormat="1" ht="38.25" customHeight="1">
      <c r="A17" s="4" t="s">
        <v>44</v>
      </c>
      <c r="B17" s="25"/>
      <c r="C17" s="25"/>
      <c r="D17" s="45" t="s">
        <v>21</v>
      </c>
      <c r="E17" s="44"/>
      <c r="F17" s="41">
        <f>F18</f>
        <v>3377.99462</v>
      </c>
    </row>
    <row r="18" spans="1:6" s="19" customFormat="1" ht="28.5" customHeight="1">
      <c r="A18" s="5" t="s">
        <v>15</v>
      </c>
      <c r="B18" s="6" t="s">
        <v>6</v>
      </c>
      <c r="C18" s="6" t="s">
        <v>6</v>
      </c>
      <c r="D18" s="45" t="s">
        <v>21</v>
      </c>
      <c r="E18" s="50" t="s">
        <v>14</v>
      </c>
      <c r="F18" s="40">
        <f>F19</f>
        <v>3377.99462</v>
      </c>
    </row>
    <row r="19" spans="1:6" ht="27.75" customHeight="1">
      <c r="A19" s="5" t="s">
        <v>9</v>
      </c>
      <c r="B19" s="8" t="s">
        <v>6</v>
      </c>
      <c r="C19" s="8" t="s">
        <v>6</v>
      </c>
      <c r="D19" s="45" t="s">
        <v>21</v>
      </c>
      <c r="E19" s="50" t="s">
        <v>10</v>
      </c>
      <c r="F19" s="36">
        <f>2905.507+472.48762</f>
        <v>3377.99462</v>
      </c>
    </row>
    <row r="20" spans="1:6" ht="36" customHeight="1">
      <c r="A20" s="4" t="s">
        <v>45</v>
      </c>
      <c r="B20" s="8"/>
      <c r="C20" s="8"/>
      <c r="D20" s="45" t="s">
        <v>23</v>
      </c>
      <c r="E20" s="44"/>
      <c r="F20" s="41">
        <f>F21</f>
        <v>519.875</v>
      </c>
    </row>
    <row r="21" spans="1:6" ht="27.75" customHeight="1">
      <c r="A21" s="5" t="s">
        <v>15</v>
      </c>
      <c r="B21" s="8"/>
      <c r="C21" s="8"/>
      <c r="D21" s="45" t="s">
        <v>23</v>
      </c>
      <c r="E21" s="50" t="s">
        <v>14</v>
      </c>
      <c r="F21" s="40">
        <f>F22</f>
        <v>519.875</v>
      </c>
    </row>
    <row r="22" spans="1:10" ht="27.75" customHeight="1">
      <c r="A22" s="5" t="s">
        <v>9</v>
      </c>
      <c r="B22" s="8"/>
      <c r="C22" s="8"/>
      <c r="D22" s="45" t="s">
        <v>23</v>
      </c>
      <c r="E22" s="50" t="s">
        <v>10</v>
      </c>
      <c r="F22" s="36">
        <f>444875/1000+75</f>
        <v>519.875</v>
      </c>
      <c r="I22" s="20"/>
      <c r="J22" s="21"/>
    </row>
    <row r="23" spans="1:10" ht="34.5" customHeight="1" hidden="1">
      <c r="A23" s="14" t="s">
        <v>48</v>
      </c>
      <c r="B23" s="8"/>
      <c r="C23" s="8"/>
      <c r="D23" s="45" t="s">
        <v>47</v>
      </c>
      <c r="E23" s="50"/>
      <c r="F23" s="40">
        <f>F24</f>
        <v>0</v>
      </c>
      <c r="G23" s="17" t="s">
        <v>47</v>
      </c>
      <c r="H23" s="22"/>
      <c r="I23" s="20"/>
      <c r="J23" s="21"/>
    </row>
    <row r="24" spans="1:10" ht="27.75" customHeight="1" hidden="1">
      <c r="A24" s="5" t="s">
        <v>15</v>
      </c>
      <c r="B24" s="8"/>
      <c r="C24" s="8"/>
      <c r="D24" s="45" t="s">
        <v>47</v>
      </c>
      <c r="E24" s="50" t="s">
        <v>14</v>
      </c>
      <c r="F24" s="36">
        <f>F25</f>
        <v>0</v>
      </c>
      <c r="G24" s="17" t="s">
        <v>47</v>
      </c>
      <c r="H24" s="22" t="s">
        <v>14</v>
      </c>
      <c r="I24" s="20"/>
      <c r="J24" s="21"/>
    </row>
    <row r="25" spans="1:10" ht="27.75" customHeight="1" hidden="1">
      <c r="A25" s="14" t="s">
        <v>9</v>
      </c>
      <c r="B25" s="8"/>
      <c r="C25" s="8"/>
      <c r="D25" s="45" t="s">
        <v>47</v>
      </c>
      <c r="E25" s="50" t="s">
        <v>49</v>
      </c>
      <c r="F25" s="36">
        <v>0</v>
      </c>
      <c r="G25" s="17" t="s">
        <v>47</v>
      </c>
      <c r="H25" s="22" t="s">
        <v>10</v>
      </c>
      <c r="J25" s="21"/>
    </row>
    <row r="26" spans="1:10" ht="27.75" customHeight="1" hidden="1">
      <c r="A26" s="5"/>
      <c r="B26" s="8"/>
      <c r="C26" s="8"/>
      <c r="D26" s="45"/>
      <c r="E26" s="50"/>
      <c r="F26" s="36"/>
      <c r="J26" s="21"/>
    </row>
    <row r="27" spans="1:10" ht="27.75" customHeight="1" hidden="1">
      <c r="A27" s="5"/>
      <c r="B27" s="8"/>
      <c r="C27" s="8"/>
      <c r="D27" s="45"/>
      <c r="E27" s="50"/>
      <c r="F27" s="36"/>
      <c r="J27" s="21"/>
    </row>
    <row r="28" spans="1:6" ht="27.75" customHeight="1" hidden="1">
      <c r="A28" s="5"/>
      <c r="B28" s="8"/>
      <c r="C28" s="8"/>
      <c r="D28" s="45"/>
      <c r="E28" s="50"/>
      <c r="F28" s="36"/>
    </row>
    <row r="29" spans="1:6" ht="43.5" customHeight="1">
      <c r="A29" s="9" t="s">
        <v>46</v>
      </c>
      <c r="B29" s="25" t="s">
        <v>6</v>
      </c>
      <c r="C29" s="25" t="s">
        <v>6</v>
      </c>
      <c r="D29" s="44" t="s">
        <v>16</v>
      </c>
      <c r="E29" s="44"/>
      <c r="F29" s="41">
        <f>F30+F33</f>
        <v>350</v>
      </c>
    </row>
    <row r="30" spans="1:9" ht="29.25" customHeight="1" hidden="1">
      <c r="A30" s="4" t="s">
        <v>19</v>
      </c>
      <c r="B30" s="25"/>
      <c r="C30" s="25"/>
      <c r="D30" s="45" t="s">
        <v>17</v>
      </c>
      <c r="E30" s="44"/>
      <c r="F30" s="41">
        <f>F31</f>
        <v>0</v>
      </c>
      <c r="I30" s="19"/>
    </row>
    <row r="31" spans="1:9" ht="29.25" customHeight="1" hidden="1">
      <c r="A31" s="5" t="s">
        <v>15</v>
      </c>
      <c r="B31" s="6" t="s">
        <v>6</v>
      </c>
      <c r="C31" s="6" t="s">
        <v>6</v>
      </c>
      <c r="D31" s="45" t="s">
        <v>17</v>
      </c>
      <c r="E31" s="50" t="s">
        <v>14</v>
      </c>
      <c r="F31" s="40">
        <f>F32</f>
        <v>0</v>
      </c>
      <c r="I31" s="19"/>
    </row>
    <row r="32" spans="1:6" ht="28.5" customHeight="1" hidden="1">
      <c r="A32" s="5" t="s">
        <v>9</v>
      </c>
      <c r="B32" s="8" t="s">
        <v>6</v>
      </c>
      <c r="C32" s="8" t="s">
        <v>6</v>
      </c>
      <c r="D32" s="45" t="s">
        <v>17</v>
      </c>
      <c r="E32" s="50" t="s">
        <v>10</v>
      </c>
      <c r="F32" s="36"/>
    </row>
    <row r="33" spans="1:9" s="19" customFormat="1" ht="29.25" customHeight="1">
      <c r="A33" s="4" t="s">
        <v>20</v>
      </c>
      <c r="B33" s="25"/>
      <c r="C33" s="25"/>
      <c r="D33" s="45" t="s">
        <v>18</v>
      </c>
      <c r="E33" s="44"/>
      <c r="F33" s="41">
        <f>F34</f>
        <v>350</v>
      </c>
      <c r="I33" s="18"/>
    </row>
    <row r="34" spans="1:9" s="19" customFormat="1" ht="28.5" customHeight="1">
      <c r="A34" s="5" t="s">
        <v>15</v>
      </c>
      <c r="B34" s="6" t="s">
        <v>6</v>
      </c>
      <c r="C34" s="6" t="s">
        <v>6</v>
      </c>
      <c r="D34" s="45" t="s">
        <v>18</v>
      </c>
      <c r="E34" s="50" t="s">
        <v>14</v>
      </c>
      <c r="F34" s="40">
        <f>F35</f>
        <v>350</v>
      </c>
      <c r="I34" s="18"/>
    </row>
    <row r="35" spans="1:6" ht="31.5" customHeight="1">
      <c r="A35" s="5" t="s">
        <v>9</v>
      </c>
      <c r="B35" s="8" t="s">
        <v>6</v>
      </c>
      <c r="C35" s="8" t="s">
        <v>6</v>
      </c>
      <c r="D35" s="45" t="s">
        <v>18</v>
      </c>
      <c r="E35" s="50" t="s">
        <v>10</v>
      </c>
      <c r="F35" s="36">
        <f>350</f>
        <v>350</v>
      </c>
    </row>
    <row r="36" spans="1:8" ht="36" customHeight="1">
      <c r="A36" s="10" t="s">
        <v>50</v>
      </c>
      <c r="B36" s="11"/>
      <c r="C36" s="11"/>
      <c r="D36" s="49" t="s">
        <v>24</v>
      </c>
      <c r="E36" s="50"/>
      <c r="F36" s="53">
        <f>F37+F40</f>
        <v>2673.1259999999997</v>
      </c>
      <c r="G36" s="7" t="s">
        <v>24</v>
      </c>
      <c r="H36" s="11"/>
    </row>
    <row r="37" spans="1:8" ht="44.25" customHeight="1">
      <c r="A37" s="4" t="s">
        <v>51</v>
      </c>
      <c r="B37" s="6"/>
      <c r="C37" s="6"/>
      <c r="D37" s="45" t="s">
        <v>52</v>
      </c>
      <c r="E37" s="44"/>
      <c r="F37" s="36">
        <f>F38</f>
        <v>2065.4208</v>
      </c>
      <c r="G37" s="7" t="s">
        <v>25</v>
      </c>
      <c r="H37" s="7"/>
    </row>
    <row r="38" spans="1:8" ht="29.25" customHeight="1">
      <c r="A38" s="12" t="s">
        <v>26</v>
      </c>
      <c r="B38" s="6"/>
      <c r="C38" s="6"/>
      <c r="D38" s="45" t="s">
        <v>52</v>
      </c>
      <c r="E38" s="45" t="s">
        <v>14</v>
      </c>
      <c r="F38" s="36">
        <f>F39</f>
        <v>2065.4208</v>
      </c>
      <c r="G38" s="7" t="s">
        <v>25</v>
      </c>
      <c r="H38" s="7" t="s">
        <v>14</v>
      </c>
    </row>
    <row r="39" spans="1:8" ht="31.5" customHeight="1">
      <c r="A39" s="12" t="s">
        <v>27</v>
      </c>
      <c r="B39" s="6"/>
      <c r="C39" s="6"/>
      <c r="D39" s="45" t="s">
        <v>52</v>
      </c>
      <c r="E39" s="45" t="s">
        <v>10</v>
      </c>
      <c r="F39" s="36">
        <v>2065.4208</v>
      </c>
      <c r="G39" s="7" t="s">
        <v>25</v>
      </c>
      <c r="H39" s="7" t="s">
        <v>10</v>
      </c>
    </row>
    <row r="40" spans="1:8" ht="39" customHeight="1">
      <c r="A40" s="26" t="s">
        <v>53</v>
      </c>
      <c r="B40" s="6"/>
      <c r="C40" s="6"/>
      <c r="D40" s="45" t="s">
        <v>25</v>
      </c>
      <c r="E40" s="52"/>
      <c r="F40" s="36">
        <f>F41</f>
        <v>607.7052</v>
      </c>
      <c r="G40" s="7"/>
      <c r="H40" s="7"/>
    </row>
    <row r="41" spans="1:8" ht="25.5" customHeight="1">
      <c r="A41" s="12" t="s">
        <v>26</v>
      </c>
      <c r="B41" s="6"/>
      <c r="C41" s="6"/>
      <c r="D41" s="45" t="s">
        <v>25</v>
      </c>
      <c r="E41" s="45" t="s">
        <v>14</v>
      </c>
      <c r="F41" s="36">
        <f>F42</f>
        <v>607.7052</v>
      </c>
      <c r="G41" s="7"/>
      <c r="H41" s="7"/>
    </row>
    <row r="42" spans="1:8" ht="23.25" customHeight="1">
      <c r="A42" s="12" t="s">
        <v>27</v>
      </c>
      <c r="B42" s="6"/>
      <c r="C42" s="6"/>
      <c r="D42" s="45" t="s">
        <v>25</v>
      </c>
      <c r="E42" s="45" t="s">
        <v>10</v>
      </c>
      <c r="F42" s="36">
        <f>600000/1000-340000/1000+347.7052</f>
        <v>607.7052</v>
      </c>
      <c r="G42" s="7"/>
      <c r="H42" s="7"/>
    </row>
    <row r="43" spans="1:8" ht="38.25" customHeight="1" hidden="1">
      <c r="A43" s="10" t="s">
        <v>28</v>
      </c>
      <c r="B43" s="11"/>
      <c r="C43" s="11"/>
      <c r="D43" s="49" t="s">
        <v>29</v>
      </c>
      <c r="E43" s="50"/>
      <c r="F43" s="40">
        <f>F44</f>
        <v>0</v>
      </c>
      <c r="G43" s="7" t="s">
        <v>29</v>
      </c>
      <c r="H43" s="11"/>
    </row>
    <row r="44" spans="1:8" ht="39" customHeight="1" hidden="1">
      <c r="A44" s="4" t="s">
        <v>42</v>
      </c>
      <c r="B44" s="6"/>
      <c r="C44" s="6"/>
      <c r="D44" s="50" t="s">
        <v>30</v>
      </c>
      <c r="E44" s="50"/>
      <c r="F44" s="40">
        <f>F45</f>
        <v>0</v>
      </c>
      <c r="G44" s="7" t="s">
        <v>30</v>
      </c>
      <c r="H44" s="7"/>
    </row>
    <row r="45" spans="1:8" ht="29.25" customHeight="1" hidden="1">
      <c r="A45" s="12" t="s">
        <v>26</v>
      </c>
      <c r="B45" s="6"/>
      <c r="C45" s="6"/>
      <c r="D45" s="50" t="s">
        <v>30</v>
      </c>
      <c r="E45" s="50" t="s">
        <v>14</v>
      </c>
      <c r="F45" s="40">
        <f>F46</f>
        <v>0</v>
      </c>
      <c r="G45" s="7" t="s">
        <v>30</v>
      </c>
      <c r="H45" s="7" t="s">
        <v>14</v>
      </c>
    </row>
    <row r="46" spans="1:8" ht="31.5" customHeight="1" hidden="1">
      <c r="A46" s="12" t="s">
        <v>27</v>
      </c>
      <c r="B46" s="6"/>
      <c r="C46" s="6"/>
      <c r="D46" s="50" t="s">
        <v>30</v>
      </c>
      <c r="E46" s="50" t="s">
        <v>10</v>
      </c>
      <c r="F46" s="36"/>
      <c r="G46" s="7" t="s">
        <v>30</v>
      </c>
      <c r="H46" s="7" t="s">
        <v>10</v>
      </c>
    </row>
    <row r="47" spans="1:8" ht="27.75" customHeight="1">
      <c r="A47" s="13" t="s">
        <v>31</v>
      </c>
      <c r="B47" s="6"/>
      <c r="C47" s="6"/>
      <c r="D47" s="49" t="s">
        <v>36</v>
      </c>
      <c r="E47" s="50"/>
      <c r="F47" s="40">
        <f>F48+F64</f>
        <v>9867.01467</v>
      </c>
      <c r="G47" s="23"/>
      <c r="H47" s="23"/>
    </row>
    <row r="48" spans="1:8" ht="37.5" customHeight="1">
      <c r="A48" s="27" t="s">
        <v>31</v>
      </c>
      <c r="B48" s="6"/>
      <c r="C48" s="6"/>
      <c r="D48" s="45" t="s">
        <v>36</v>
      </c>
      <c r="E48" s="45"/>
      <c r="F48" s="36">
        <f>F49+F59+F61</f>
        <v>9867.01467</v>
      </c>
      <c r="G48" s="23"/>
      <c r="H48" s="23"/>
    </row>
    <row r="49" spans="1:8" ht="22.5" customHeight="1">
      <c r="A49" s="27" t="s">
        <v>43</v>
      </c>
      <c r="B49" s="6"/>
      <c r="C49" s="6"/>
      <c r="D49" s="45" t="s">
        <v>37</v>
      </c>
      <c r="E49" s="45"/>
      <c r="F49" s="36">
        <f>F50+F51+F53+F54+F66</f>
        <v>9714.31467</v>
      </c>
      <c r="G49" s="23"/>
      <c r="H49" s="23"/>
    </row>
    <row r="50" spans="1:8" ht="25.5" customHeight="1">
      <c r="A50" s="28" t="s">
        <v>32</v>
      </c>
      <c r="B50" s="6"/>
      <c r="C50" s="6"/>
      <c r="D50" s="45" t="s">
        <v>37</v>
      </c>
      <c r="E50" s="45" t="s">
        <v>38</v>
      </c>
      <c r="F50" s="36">
        <f>3084.9506</f>
        <v>3084.9506</v>
      </c>
      <c r="G50" s="23"/>
      <c r="H50" s="23"/>
    </row>
    <row r="51" spans="1:8" ht="24.75" customHeight="1">
      <c r="A51" s="29" t="s">
        <v>26</v>
      </c>
      <c r="B51" s="6"/>
      <c r="C51" s="6"/>
      <c r="D51" s="45" t="s">
        <v>37</v>
      </c>
      <c r="E51" s="45" t="s">
        <v>14</v>
      </c>
      <c r="F51" s="36">
        <f>F52</f>
        <v>6324.65407</v>
      </c>
      <c r="G51" s="23"/>
      <c r="H51" s="23"/>
    </row>
    <row r="52" spans="1:8" ht="25.5" customHeight="1">
      <c r="A52" s="28" t="s">
        <v>27</v>
      </c>
      <c r="B52" s="8"/>
      <c r="C52" s="8"/>
      <c r="D52" s="45" t="s">
        <v>37</v>
      </c>
      <c r="E52" s="45" t="s">
        <v>10</v>
      </c>
      <c r="F52" s="36">
        <f>5924.65407+400</f>
        <v>6324.65407</v>
      </c>
      <c r="G52" s="23"/>
      <c r="H52" s="23"/>
    </row>
    <row r="53" spans="1:8" ht="24.75" customHeight="1">
      <c r="A53" s="28" t="s">
        <v>33</v>
      </c>
      <c r="B53" s="8"/>
      <c r="C53" s="8"/>
      <c r="D53" s="45" t="s">
        <v>37</v>
      </c>
      <c r="E53" s="45" t="s">
        <v>39</v>
      </c>
      <c r="F53" s="36">
        <f>'[1]0801 '!$D$70/1000</f>
        <v>98.89</v>
      </c>
      <c r="G53" s="23"/>
      <c r="H53" s="23"/>
    </row>
    <row r="54" spans="1:8" ht="15" customHeight="1">
      <c r="A54" s="30" t="s">
        <v>34</v>
      </c>
      <c r="B54" s="8"/>
      <c r="C54" s="8"/>
      <c r="D54" s="45" t="s">
        <v>37</v>
      </c>
      <c r="E54" s="45" t="s">
        <v>40</v>
      </c>
      <c r="F54" s="36">
        <f>F56+F55</f>
        <v>15.82</v>
      </c>
      <c r="G54" s="23"/>
      <c r="H54" s="23"/>
    </row>
    <row r="55" spans="1:6" ht="15.75" customHeight="1" hidden="1">
      <c r="A55" s="30" t="s">
        <v>54</v>
      </c>
      <c r="B55" s="15"/>
      <c r="C55" s="15"/>
      <c r="D55" s="45" t="s">
        <v>58</v>
      </c>
      <c r="E55" s="45" t="s">
        <v>61</v>
      </c>
      <c r="F55" s="36">
        <v>0</v>
      </c>
    </row>
    <row r="56" spans="1:6" ht="13.5" customHeight="1">
      <c r="A56" s="30" t="s">
        <v>35</v>
      </c>
      <c r="B56" s="15"/>
      <c r="C56" s="15"/>
      <c r="D56" s="45" t="s">
        <v>37</v>
      </c>
      <c r="E56" s="45" t="s">
        <v>41</v>
      </c>
      <c r="F56" s="36">
        <v>15.82</v>
      </c>
    </row>
    <row r="57" spans="1:6" ht="25.5" customHeight="1" hidden="1">
      <c r="A57" s="28" t="s">
        <v>55</v>
      </c>
      <c r="B57" s="15"/>
      <c r="C57" s="15"/>
      <c r="D57" s="45" t="s">
        <v>59</v>
      </c>
      <c r="E57" s="45" t="s">
        <v>62</v>
      </c>
      <c r="F57" s="36">
        <f>F58</f>
        <v>0</v>
      </c>
    </row>
    <row r="58" spans="1:6" ht="27" customHeight="1" hidden="1">
      <c r="A58" s="26" t="s">
        <v>56</v>
      </c>
      <c r="B58" s="15"/>
      <c r="C58" s="15"/>
      <c r="D58" s="45" t="s">
        <v>59</v>
      </c>
      <c r="E58" s="45" t="s">
        <v>63</v>
      </c>
      <c r="F58" s="36"/>
    </row>
    <row r="59" spans="1:6" ht="45.75" customHeight="1">
      <c r="A59" s="26" t="s">
        <v>57</v>
      </c>
      <c r="B59" s="15"/>
      <c r="C59" s="15"/>
      <c r="D59" s="45" t="s">
        <v>60</v>
      </c>
      <c r="E59" s="45"/>
      <c r="F59" s="36">
        <f>F60</f>
        <v>6.7</v>
      </c>
    </row>
    <row r="60" spans="1:6" ht="17.25" customHeight="1">
      <c r="A60" s="28" t="s">
        <v>32</v>
      </c>
      <c r="B60" s="16"/>
      <c r="C60" s="16"/>
      <c r="D60" s="45" t="s">
        <v>60</v>
      </c>
      <c r="E60" s="45" t="s">
        <v>38</v>
      </c>
      <c r="F60" s="36">
        <v>6.7</v>
      </c>
    </row>
    <row r="61" spans="1:6" ht="56.25">
      <c r="A61" s="31" t="s">
        <v>70</v>
      </c>
      <c r="D61" s="45" t="s">
        <v>71</v>
      </c>
      <c r="E61" s="45"/>
      <c r="F61" s="36">
        <f>F62</f>
        <v>146</v>
      </c>
    </row>
    <row r="62" spans="1:6" ht="22.5">
      <c r="A62" s="32" t="s">
        <v>26</v>
      </c>
      <c r="D62" s="45" t="s">
        <v>71</v>
      </c>
      <c r="E62" s="45" t="s">
        <v>14</v>
      </c>
      <c r="F62" s="36">
        <f>F63</f>
        <v>146</v>
      </c>
    </row>
    <row r="63" spans="1:6" ht="22.5">
      <c r="A63" s="33" t="s">
        <v>27</v>
      </c>
      <c r="D63" s="45" t="s">
        <v>71</v>
      </c>
      <c r="E63" s="45" t="s">
        <v>10</v>
      </c>
      <c r="F63" s="36">
        <v>146</v>
      </c>
    </row>
    <row r="64" spans="1:6" ht="12">
      <c r="A64" s="28"/>
      <c r="D64" s="45"/>
      <c r="E64" s="45"/>
      <c r="F64" s="36"/>
    </row>
    <row r="65" spans="1:6" ht="12">
      <c r="A65" s="28"/>
      <c r="D65" s="45"/>
      <c r="E65" s="45"/>
      <c r="F65" s="36"/>
    </row>
    <row r="66" spans="1:6" ht="12">
      <c r="A66" s="28" t="s">
        <v>68</v>
      </c>
      <c r="D66" s="45" t="s">
        <v>37</v>
      </c>
      <c r="E66" s="45" t="s">
        <v>66</v>
      </c>
      <c r="F66" s="36">
        <f>F67</f>
        <v>190</v>
      </c>
    </row>
    <row r="67" spans="1:6" ht="12">
      <c r="A67" s="28" t="s">
        <v>69</v>
      </c>
      <c r="D67" s="45" t="s">
        <v>37</v>
      </c>
      <c r="E67" s="45" t="s">
        <v>67</v>
      </c>
      <c r="F67" s="36">
        <f>200-10</f>
        <v>190</v>
      </c>
    </row>
    <row r="68" spans="1:6" ht="36">
      <c r="A68" s="34" t="s">
        <v>72</v>
      </c>
      <c r="D68" s="44" t="s">
        <v>76</v>
      </c>
      <c r="E68" s="45"/>
      <c r="F68" s="42">
        <f>F69+F74</f>
        <v>181.17759</v>
      </c>
    </row>
    <row r="69" spans="1:6" ht="43.5" customHeight="1">
      <c r="A69" s="28" t="s">
        <v>73</v>
      </c>
      <c r="D69" s="45" t="s">
        <v>77</v>
      </c>
      <c r="E69" s="45"/>
      <c r="F69" s="43">
        <f>F70+F72</f>
        <v>137.8444</v>
      </c>
    </row>
    <row r="70" spans="1:6" ht="24" hidden="1">
      <c r="A70" s="28" t="s">
        <v>26</v>
      </c>
      <c r="D70" s="45" t="s">
        <v>77</v>
      </c>
      <c r="E70" s="45" t="s">
        <v>14</v>
      </c>
      <c r="F70" s="43">
        <f>F71</f>
        <v>0</v>
      </c>
    </row>
    <row r="71" spans="1:6" ht="24" hidden="1">
      <c r="A71" s="27" t="s">
        <v>9</v>
      </c>
      <c r="D71" s="45" t="s">
        <v>77</v>
      </c>
      <c r="E71" s="45" t="s">
        <v>10</v>
      </c>
      <c r="F71" s="43">
        <v>0</v>
      </c>
    </row>
    <row r="72" spans="1:6" ht="12">
      <c r="A72" s="35" t="s">
        <v>68</v>
      </c>
      <c r="D72" s="45" t="s">
        <v>77</v>
      </c>
      <c r="E72" s="45" t="s">
        <v>66</v>
      </c>
      <c r="F72" s="43">
        <f>F73</f>
        <v>137.8444</v>
      </c>
    </row>
    <row r="73" spans="1:6" ht="48">
      <c r="A73" s="35" t="s">
        <v>74</v>
      </c>
      <c r="D73" s="45" t="s">
        <v>77</v>
      </c>
      <c r="E73" s="45" t="s">
        <v>67</v>
      </c>
      <c r="F73" s="43">
        <f>137844.4/1000</f>
        <v>137.8444</v>
      </c>
    </row>
    <row r="74" spans="1:6" ht="36" customHeight="1">
      <c r="A74" s="28" t="s">
        <v>79</v>
      </c>
      <c r="D74" s="45" t="s">
        <v>78</v>
      </c>
      <c r="E74" s="45"/>
      <c r="F74" s="43">
        <f>F75+F77</f>
        <v>43.33319</v>
      </c>
    </row>
    <row r="75" spans="1:6" ht="24" hidden="1">
      <c r="A75" s="28" t="s">
        <v>26</v>
      </c>
      <c r="D75" s="45" t="s">
        <v>78</v>
      </c>
      <c r="E75" s="45" t="s">
        <v>14</v>
      </c>
      <c r="F75" s="43">
        <f>F76</f>
        <v>0</v>
      </c>
    </row>
    <row r="76" spans="1:6" ht="24" hidden="1">
      <c r="A76" s="27" t="s">
        <v>9</v>
      </c>
      <c r="D76" s="45" t="s">
        <v>78</v>
      </c>
      <c r="E76" s="45" t="s">
        <v>10</v>
      </c>
      <c r="F76" s="43">
        <v>0</v>
      </c>
    </row>
    <row r="77" spans="1:6" ht="18" customHeight="1">
      <c r="A77" s="35" t="s">
        <v>68</v>
      </c>
      <c r="D77" s="45" t="s">
        <v>78</v>
      </c>
      <c r="E77" s="45" t="s">
        <v>66</v>
      </c>
      <c r="F77" s="43">
        <f>F78</f>
        <v>43.33319</v>
      </c>
    </row>
    <row r="78" spans="1:6" ht="48">
      <c r="A78" s="35" t="s">
        <v>75</v>
      </c>
      <c r="D78" s="45" t="s">
        <v>78</v>
      </c>
      <c r="E78" s="45" t="s">
        <v>67</v>
      </c>
      <c r="F78" s="43">
        <v>43.33319</v>
      </c>
    </row>
    <row r="79" ht="12">
      <c r="D79" s="51"/>
    </row>
    <row r="80" ht="12">
      <c r="D80" s="51"/>
    </row>
    <row r="81" ht="12">
      <c r="D81" s="51"/>
    </row>
    <row r="82" ht="12">
      <c r="D82" s="51"/>
    </row>
    <row r="83" ht="12">
      <c r="D83" s="51"/>
    </row>
    <row r="84" ht="12">
      <c r="D84" s="51"/>
    </row>
    <row r="85" ht="12">
      <c r="D85" s="51"/>
    </row>
    <row r="86" ht="12">
      <c r="D86" s="51"/>
    </row>
    <row r="87" ht="12">
      <c r="D87" s="51"/>
    </row>
    <row r="88" ht="12">
      <c r="D88" s="51"/>
    </row>
    <row r="89" ht="12">
      <c r="D89" s="51"/>
    </row>
    <row r="90" ht="12">
      <c r="D90" s="51"/>
    </row>
    <row r="91" ht="12">
      <c r="D91" s="51"/>
    </row>
    <row r="92" ht="12">
      <c r="D92" s="51"/>
    </row>
    <row r="93" ht="12">
      <c r="D93" s="51"/>
    </row>
  </sheetData>
  <sheetProtection/>
  <mergeCells count="16">
    <mergeCell ref="F12:F13"/>
    <mergeCell ref="A8:F8"/>
    <mergeCell ref="A9:F9"/>
    <mergeCell ref="A10:F10"/>
    <mergeCell ref="A12:A13"/>
    <mergeCell ref="B12:B13"/>
    <mergeCell ref="C12:C13"/>
    <mergeCell ref="D4:G4"/>
    <mergeCell ref="A6:E6"/>
    <mergeCell ref="A7:E7"/>
    <mergeCell ref="D1:G1"/>
    <mergeCell ref="D2:G2"/>
    <mergeCell ref="D3:G3"/>
    <mergeCell ref="G12:H13"/>
    <mergeCell ref="D12:D13"/>
    <mergeCell ref="E12:E13"/>
  </mergeCells>
  <printOptions/>
  <pageMargins left="0.9055118110236221" right="0" top="0.3937007874015748" bottom="0.5118110236220472" header="0.393700787401574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Секретарь</cp:lastModifiedBy>
  <cp:lastPrinted>2020-02-03T08:31:13Z</cp:lastPrinted>
  <dcterms:created xsi:type="dcterms:W3CDTF">2005-11-24T20:09:25Z</dcterms:created>
  <dcterms:modified xsi:type="dcterms:W3CDTF">2020-02-03T08:32:37Z</dcterms:modified>
  <cp:category/>
  <cp:version/>
  <cp:contentType/>
  <cp:contentStatus/>
</cp:coreProperties>
</file>